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3BE0A6B2-2C46-4C65-B957-E1AD5E8E36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ус язык" sheetId="1" r:id="rId1"/>
    <sheet name="каз язы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K30" i="2" l="1"/>
  <c r="K29" i="2"/>
  <c r="K28" i="2"/>
  <c r="K27" i="2"/>
  <c r="K26" i="2"/>
  <c r="K25" i="2"/>
  <c r="K24" i="2"/>
  <c r="J23" i="2" l="1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</calcChain>
</file>

<file path=xl/sharedStrings.xml><?xml version="1.0" encoding="utf-8"?>
<sst xmlns="http://schemas.openxmlformats.org/spreadsheetml/2006/main" count="196" uniqueCount="120">
  <si>
    <t>Примечание</t>
  </si>
  <si>
    <t>№</t>
  </si>
  <si>
    <t>код ЕНС ТРУ</t>
  </si>
  <si>
    <t>Дополнительная характеристика</t>
  </si>
  <si>
    <t>Единица измерения</t>
  </si>
  <si>
    <t>Кол-во, объем</t>
  </si>
  <si>
    <t>Цена за единицу, тенге без НДС</t>
  </si>
  <si>
    <t>Сумма, выделенная для закупок, без учета НДС</t>
  </si>
  <si>
    <t>Основание 
(ссылка на норму Порядка)</t>
  </si>
  <si>
    <t>222925.900.000004</t>
  </si>
  <si>
    <t>172313.500.000003</t>
  </si>
  <si>
    <t>222925.700.000027</t>
  </si>
  <si>
    <t>222929.900.000184</t>
  </si>
  <si>
    <t>329959.900.000081</t>
  </si>
  <si>
    <t>329959.900.000082</t>
  </si>
  <si>
    <t>257111.910.000001</t>
  </si>
  <si>
    <t>282323.900.000002</t>
  </si>
  <si>
    <t>222925.500.000012</t>
  </si>
  <si>
    <t>172313.100.000003</t>
  </si>
  <si>
    <t>329912.130.000000</t>
  </si>
  <si>
    <t>Органайзер</t>
  </si>
  <si>
    <t>Скотч</t>
  </si>
  <si>
    <t>Степлер</t>
  </si>
  <si>
    <t>Маркер</t>
  </si>
  <si>
    <t>257111.390.000003</t>
  </si>
  <si>
    <t>Папка</t>
  </si>
  <si>
    <t>Штука</t>
  </si>
  <si>
    <t>ИТОГО:</t>
  </si>
  <si>
    <t>Сатып алуды жүзеге асыру тәртібінің 73-бабы 1-тармағының 9) тармақшасын қолдана отырып сатып алынатын "ҚазМұнайГаз-Аэро" ЖШС тауарларын сатып алу тізбесі</t>
  </si>
  <si>
    <t>Бастамашы (құрылымдық бөлімше)</t>
  </si>
  <si>
    <t>ТЖҚ БНА коды</t>
  </si>
  <si>
    <t>ТЖҚ атауы</t>
  </si>
  <si>
    <t>Қысқаша сипаттамасы</t>
  </si>
  <si>
    <t>Қосымша сипаттамасы</t>
  </si>
  <si>
    <t>Өлшем бірлігі</t>
  </si>
  <si>
    <t>Саны, көлемі</t>
  </si>
  <si>
    <t>Бірлік бағасы, теңге ҚҚС-сыз</t>
  </si>
  <si>
    <t>ҚҚС-сыз сатып алу үшін бөлінген сома</t>
  </si>
  <si>
    <t>"Негіздеме (Тәртіп нормасына сілтеме)"
(ссылка на норму Порядка)</t>
  </si>
  <si>
    <t>Ескерту</t>
  </si>
  <si>
    <t>Сатып алу және жабдықтау бөлімі</t>
  </si>
  <si>
    <t>Тәртіптің 73 бабының 1 тармағының 9) тармақшасы</t>
  </si>
  <si>
    <t>Орам</t>
  </si>
  <si>
    <t>Дана</t>
  </si>
  <si>
    <t>Жиынтық</t>
  </si>
  <si>
    <t>Қосымша - файл</t>
  </si>
  <si>
    <t>құжаттар үшін, перфорациямен, полипропилен үлдірден</t>
  </si>
  <si>
    <t>Тіркелім</t>
  </si>
  <si>
    <t>картонды, формат А4</t>
  </si>
  <si>
    <t>пластик, формат А4</t>
  </si>
  <si>
    <t>пластикалы, айналмалы негізде</t>
  </si>
  <si>
    <t>полиэтиленді</t>
  </si>
  <si>
    <t>полипропиленді</t>
  </si>
  <si>
    <t>Қайшы</t>
  </si>
  <si>
    <t>кеңселі</t>
  </si>
  <si>
    <t>кеңселік, механикалық</t>
  </si>
  <si>
    <t>пластикалы, жуылмайтын</t>
  </si>
  <si>
    <t>есеп</t>
  </si>
  <si>
    <t>Кітап</t>
  </si>
  <si>
    <t>Кеңсе қаламы</t>
  </si>
  <si>
    <t>шарикті</t>
  </si>
  <si>
    <t>Пышақ</t>
  </si>
  <si>
    <t>кеңселік</t>
  </si>
  <si>
    <t>230*305мм 100дана орамда, 80 мкм, А4</t>
  </si>
  <si>
    <t>Түсі Көк
Материалдық Картон + ПВХ
Сыйымдылығы 500 параққа дейін
Түбіршегінің Ені 80 мм</t>
  </si>
  <si>
    <t>Файлдар қалтасы-A4 80 мөлдір қара көк неон. (236х54х308мм.)
пластиктің қалыңдығы 0.80мм. файл 0.25 мм., 80 файл</t>
  </si>
  <si>
    <t>Файлдар қалтасы-A4 40 қызыл (236x29x308мм)
пластиктің қалыңдығы 0.65 мм. файл 0.25 мм., 40 файл</t>
  </si>
  <si>
    <t>Түсі-Көк
Материал-Картон + ПВХ
Сыйымдылығы 300 параққа дейін
Түбіршегінің Ені 50 мм</t>
  </si>
  <si>
    <t>9 элемент үстел ұйымдастырушысы айналмалы қара / жасыл
Өлшемі 161*161*84 мм
Түсі қара, жасыл
Орау картон орау
Материал стенд пластикалық
Бөлімшелер саны 9
Заттар саны 10</t>
  </si>
  <si>
    <t>Жабысқақ таспа-48мх66м мөлдір.
Бір жақты түрі
Түсі Мөлдір
Таспаның ұзындығы 66 м
Таспаның ені 48 мм</t>
  </si>
  <si>
    <t>Жабысқақ таспа-48ммх132м мөлдір.
Бір жақты түрі
Түсі мөлдір күңгірт
Таспа ұзындығы 135 м
Таспаның ені 48 мм
Полипропилен материалының негізі
Тығыздығы 43 мкм</t>
  </si>
  <si>
    <t>Өлшемі 18 см қара
Ұзындығы 18 см.
Сақиналардың түрі бірдей
Дөңгелек ұштары бар</t>
  </si>
  <si>
    <t>Папка-тезтікпе А4 формат 160 мкм
перфорациясы бар сары
Өлшемі 310*240 мм
Материал Пластик
Материалдың қалыңдығы 160 мкм
Құжат тігетін тетік стандартты</t>
  </si>
  <si>
    <t>Папка-тезтікпе А4 формат 180 мкм перфорациясы бар қара</t>
  </si>
  <si>
    <t>Степлер 
№24/6.26/6 20л.
Материал металл, пластик
Қуаты 20 парақ
Қапсырма өлшемі 
№ 24/6, 26/6
Қаптама картон қорап</t>
  </si>
  <si>
    <t>Степлер 
№ 23/6 - 23/24 220 параққа дейін қара/сұр металды тігеді
Материал Металл, пластик
Қуаты 220 Парақ
Қапсырма өлшемі 23.6</t>
  </si>
  <si>
    <t xml:space="preserve">1-5 мм 6 түсті көлбеу ұшы бар мәтіндік маркерлер жиынтығы
</t>
  </si>
  <si>
    <t>Есеп кітабы - A4 96l. тор көк қатты бумвинил
Түсі Көк
Парақтар саны 96 л.
А4 Пішімі
Разлиновка торы
Қатты түптеу</t>
  </si>
  <si>
    <t>Қалам шарикті Автоматты - көк стержень 0.5 мм.
Сызықтың қалыңдығы хат 0.5 мм
Автоматты Иә
Өзекті беру механизмі
Сия Түсі Көк</t>
  </si>
  <si>
    <t>Қалам шарикті-көк стержень 0.7 мм.
Тиесілі Қалам
Шар Түрі
Жолдың қалыңдығы хат 0.7 мм
Сия Түсі Көк
Дене материалы Пластик
Қақпақ Иә
Өзекшені ауыстыру мүмкіндігі Иә</t>
  </si>
  <si>
    <t>Орналасу пышағы-18 мм. пышақтың ені
Кеңсе пышақ түрі
Пышақтың конструкциясы
Материал сабы Пластик
Ауыстырылатын пышақтың ерекшеліктері
Пышақтың ені 18 мм
Кесу жиегінің бұрышы 32 градус</t>
  </si>
  <si>
    <t>282312.100.000000</t>
  </si>
  <si>
    <t>Калькулятор</t>
  </si>
  <si>
    <t>бухгалтерский</t>
  </si>
  <si>
    <t>Количество разрядов 10
Конструкция Настольный
Питание Батарейки
Материал корпуса Пластик
Вес 90 г
Цвет Черный</t>
  </si>
  <si>
    <t>275126.900.000005</t>
  </si>
  <si>
    <t>310911.000.000024</t>
  </si>
  <si>
    <t>Карта</t>
  </si>
  <si>
    <t>172312.700.000025</t>
  </si>
  <si>
    <t>Жылыту радиаторы</t>
  </si>
  <si>
    <t>циркуляциялы, сұйық толтырылған</t>
  </si>
  <si>
    <t>"Май радиаторы, 2,5 кВт, желдеткіші бар,
Қуат, Вт.2500
Өнім түрі май радиаторы
Орнату түрі / орнату еден
Секциялар саны 11 секциялар
Үй-жайдың ауданы 25 ш. м"</t>
  </si>
  <si>
    <t>Киім ілгіш</t>
  </si>
  <si>
    <t>металды, едендік</t>
  </si>
  <si>
    <t>Еденге арналған ілгіш 105 см роликті құбыр
Түрі Еден
Жақтау материалы металл
Түрлі түсті
Биіктігі 05 см</t>
  </si>
  <si>
    <t>географиялық</t>
  </si>
  <si>
    <t>ТМД магистральдық құбырларының картасы, м-б 1: 2 000 000, орыс тілінде</t>
  </si>
  <si>
    <t>"Көлік, тау-кен металлургия және отын-энергетикалық инфрақұрылым картасы", м-б 1: 2 000 000, орыс тілінде</t>
  </si>
  <si>
    <t>"Қазақстан Республикасының магистральдық құбырларының картасы", м-б 1: 2 000 000, орыс тілінде</t>
  </si>
  <si>
    <t>Мұнай-газ перспективалы құрылымдарды орналастыру картасы, м-б 1: 2 000 000, орыс тілінде</t>
  </si>
  <si>
    <t>Сумма, выделенная для закупок, с учетом НДС</t>
  </si>
  <si>
    <t>Сроки поставки, выполнения работ, оказания услуг</t>
  </si>
  <si>
    <t>Место поставки, выполнения работ, оказания услуг</t>
  </si>
  <si>
    <t>услуга</t>
  </si>
  <si>
    <t>Краткая характеристика по ЕНС ТРУ</t>
  </si>
  <si>
    <t>Наименование по ЕНС ТРУ</t>
  </si>
  <si>
    <t>692010.000.000002</t>
  </si>
  <si>
    <t>Услуги по проведению аудита финансовой отчетности</t>
  </si>
  <si>
    <t>п.п.6) п.1 ст.73 Порядка</t>
  </si>
  <si>
    <t>г.Астана, 
пр. Қабанбай батыра 47/2</t>
  </si>
  <si>
    <t xml:space="preserve">Приложение  </t>
  </si>
  <si>
    <t>Согласно технической спецификации</t>
  </si>
  <si>
    <t>к приказу от _____________  2024 года</t>
  </si>
  <si>
    <t>Сумма, выделенная для закупок на 2024г, без учета НДС</t>
  </si>
  <si>
    <t>Сумма, выделенная для закупок на 2025г, без учета НДС</t>
  </si>
  <si>
    <t>Сумма, выделенная для закупок на 2026г, без учета НДС</t>
  </si>
  <si>
    <t>С даты подписания договора до 24 месяцев</t>
  </si>
  <si>
    <t>-</t>
  </si>
  <si>
    <t xml:space="preserve">План закупок товаров, работ, услуг ТОО «Самрук-Казына Девелопмент» с применением особого порядка </t>
  </si>
  <si>
    <t>к приказу от 28.12.2023 года №05-02/163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</si>
</sst>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₽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2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3" fontId="1" fillId="2" borderId="2" xfId="0" applyNumberFormat="1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1"/>
  <sheetViews>
    <sheetView tabSelected="1" topLeftCell="B1" zoomScale="70" zoomScaleNormal="70" workbookViewId="0">
      <pane ySplit="9" topLeftCell="A10" activePane="bottomLeft" state="frozen"/>
      <selection activeCell="H1" sqref="H1"/>
      <selection pane="bottomLeft" activeCell="P5" sqref="P5"/>
    </sheetView>
  </sheetViews>
  <sheetFormatPr defaultRowHeight="15" x14ac:dyDescent="0.25"/>
  <cols>
    <col min="1" max="1" width="6.5703125" customWidth="1"/>
    <col min="2" max="2" width="5.7109375" customWidth="1"/>
    <col min="3" max="3" width="23.28515625" customWidth="1"/>
    <col min="4" max="4" width="31" customWidth="1"/>
    <col min="5" max="5" width="33.7109375" customWidth="1"/>
    <col min="6" max="7" width="41" customWidth="1"/>
    <col min="8" max="8" width="24.5703125" customWidth="1"/>
    <col min="9" max="9" width="15.7109375" customWidth="1"/>
    <col min="10" max="10" width="14" customWidth="1"/>
    <col min="11" max="11" width="20.7109375" hidden="1" customWidth="1"/>
    <col min="12" max="16" width="20.7109375" customWidth="1"/>
    <col min="17" max="17" width="29.140625" customWidth="1"/>
    <col min="18" max="18" width="20.7109375" hidden="1" customWidth="1"/>
  </cols>
  <sheetData>
    <row r="1" spans="1:22" ht="20.2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6" t="s">
        <v>110</v>
      </c>
      <c r="Q1" s="2"/>
      <c r="R1" s="2"/>
      <c r="S1" s="1"/>
      <c r="T1" s="1"/>
      <c r="U1" s="1"/>
      <c r="V1" s="1"/>
    </row>
    <row r="2" spans="1:22" ht="23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6" t="s">
        <v>112</v>
      </c>
      <c r="Q2" s="2"/>
      <c r="R2" s="2"/>
      <c r="S2" s="1"/>
      <c r="T2" s="1"/>
      <c r="U2" s="1"/>
      <c r="V2" s="1"/>
    </row>
    <row r="3" spans="1:22" ht="23.2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6"/>
      <c r="Q3" s="2"/>
      <c r="R3" s="2"/>
      <c r="S3" s="1"/>
      <c r="T3" s="1"/>
      <c r="U3" s="1"/>
      <c r="V3" s="1"/>
    </row>
    <row r="4" spans="1:22" ht="23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6" t="s">
        <v>110</v>
      </c>
      <c r="Q4" s="2"/>
      <c r="R4" s="2"/>
      <c r="S4" s="1"/>
      <c r="T4" s="1"/>
      <c r="U4" s="1"/>
      <c r="V4" s="1"/>
    </row>
    <row r="5" spans="1:22" ht="23.2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6" t="s">
        <v>119</v>
      </c>
      <c r="Q5" s="2"/>
      <c r="R5" s="2"/>
      <c r="S5" s="1"/>
      <c r="T5" s="1"/>
      <c r="U5" s="1"/>
      <c r="V5" s="1"/>
    </row>
    <row r="6" spans="1:22" ht="16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6"/>
      <c r="Q6" s="2"/>
      <c r="R6" s="2"/>
      <c r="S6" s="1"/>
      <c r="T6" s="1"/>
      <c r="U6" s="1"/>
      <c r="V6" s="1"/>
    </row>
    <row r="7" spans="1:22" ht="18.75" x14ac:dyDescent="0.25">
      <c r="A7" s="2"/>
      <c r="B7" s="28" t="s">
        <v>118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1"/>
      <c r="T7" s="1"/>
      <c r="U7" s="1"/>
      <c r="V7" s="1"/>
    </row>
    <row r="8" spans="1:22" ht="18.75" x14ac:dyDescent="0.25">
      <c r="A8" s="2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1"/>
      <c r="T8" s="1"/>
      <c r="U8" s="1"/>
      <c r="V8" s="1"/>
    </row>
    <row r="9" spans="1:22" ht="93.75" x14ac:dyDescent="0.25">
      <c r="A9" s="2"/>
      <c r="B9" s="22" t="s">
        <v>1</v>
      </c>
      <c r="C9" s="22" t="s">
        <v>2</v>
      </c>
      <c r="D9" s="22" t="s">
        <v>105</v>
      </c>
      <c r="E9" s="22" t="s">
        <v>104</v>
      </c>
      <c r="F9" s="22" t="s">
        <v>3</v>
      </c>
      <c r="G9" s="22" t="s">
        <v>102</v>
      </c>
      <c r="H9" s="22" t="s">
        <v>101</v>
      </c>
      <c r="I9" s="22" t="s">
        <v>4</v>
      </c>
      <c r="J9" s="22" t="s">
        <v>5</v>
      </c>
      <c r="K9" s="22" t="s">
        <v>6</v>
      </c>
      <c r="L9" s="22" t="s">
        <v>113</v>
      </c>
      <c r="M9" s="22" t="s">
        <v>114</v>
      </c>
      <c r="N9" s="22" t="s">
        <v>115</v>
      </c>
      <c r="O9" s="22" t="s">
        <v>7</v>
      </c>
      <c r="P9" s="22" t="s">
        <v>100</v>
      </c>
      <c r="Q9" s="22" t="s">
        <v>8</v>
      </c>
      <c r="R9" s="22" t="s">
        <v>0</v>
      </c>
      <c r="S9" s="1"/>
      <c r="T9" s="1"/>
      <c r="U9" s="1"/>
      <c r="V9" s="1"/>
    </row>
    <row r="10" spans="1:22" ht="56.25" x14ac:dyDescent="0.25">
      <c r="A10" s="2"/>
      <c r="B10" s="23">
        <v>1</v>
      </c>
      <c r="C10" s="23" t="s">
        <v>106</v>
      </c>
      <c r="D10" s="23" t="s">
        <v>107</v>
      </c>
      <c r="E10" s="23" t="s">
        <v>107</v>
      </c>
      <c r="F10" s="23" t="s">
        <v>111</v>
      </c>
      <c r="G10" s="23" t="s">
        <v>109</v>
      </c>
      <c r="H10" s="23" t="s">
        <v>116</v>
      </c>
      <c r="I10" s="23" t="s">
        <v>103</v>
      </c>
      <c r="J10" s="23">
        <v>1</v>
      </c>
      <c r="K10" s="24"/>
      <c r="L10" s="24">
        <v>10000000</v>
      </c>
      <c r="M10" s="24">
        <v>10000000</v>
      </c>
      <c r="N10" s="24" t="s">
        <v>117</v>
      </c>
      <c r="O10" s="24">
        <v>20000000</v>
      </c>
      <c r="P10" s="24">
        <f>O10*1.12</f>
        <v>22400000.000000004</v>
      </c>
      <c r="Q10" s="23" t="s">
        <v>108</v>
      </c>
      <c r="R10" s="25"/>
      <c r="S10" s="1"/>
      <c r="T10" s="1"/>
      <c r="U10" s="1"/>
      <c r="V10" s="1"/>
    </row>
    <row r="11" spans="1:22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</row>
    <row r="12" spans="1:22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</row>
    <row r="13" spans="1:22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</row>
    <row r="14" spans="1:22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1"/>
      <c r="T14" s="1"/>
      <c r="U14" s="1"/>
      <c r="V14" s="1"/>
    </row>
    <row r="15" spans="1:22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1"/>
      <c r="T15" s="1"/>
      <c r="U15" s="1"/>
      <c r="V15" s="1"/>
    </row>
    <row r="16" spans="1:22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"/>
      <c r="T16" s="1"/>
      <c r="U16" s="1"/>
      <c r="V16" s="1"/>
    </row>
    <row r="17" spans="1:22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1"/>
      <c r="T17" s="1"/>
      <c r="U17" s="1"/>
      <c r="V17" s="1"/>
    </row>
    <row r="18" spans="1:22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1"/>
      <c r="T18" s="1"/>
      <c r="U18" s="1"/>
      <c r="V18" s="1"/>
    </row>
    <row r="19" spans="1:2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"/>
      <c r="T19" s="1"/>
      <c r="U19" s="1"/>
      <c r="V19" s="1"/>
    </row>
    <row r="20" spans="1:2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1"/>
      <c r="T20" s="1"/>
      <c r="U20" s="1"/>
      <c r="V20" s="1"/>
    </row>
    <row r="21" spans="1:2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1"/>
      <c r="T21" s="1"/>
      <c r="U21" s="1"/>
      <c r="V21" s="1"/>
    </row>
    <row r="22" spans="1:2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1"/>
      <c r="T22" s="1"/>
      <c r="U22" s="1"/>
      <c r="V22" s="1"/>
    </row>
    <row r="23" spans="1:2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1"/>
      <c r="T23" s="1"/>
      <c r="U23" s="1"/>
      <c r="V23" s="1"/>
    </row>
    <row r="24" spans="1:2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1"/>
      <c r="T24" s="1"/>
      <c r="U24" s="1"/>
      <c r="V24" s="1"/>
    </row>
    <row r="25" spans="1:2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1"/>
      <c r="T25" s="1"/>
      <c r="U25" s="1"/>
      <c r="V25" s="1"/>
    </row>
    <row r="26" spans="1:2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1"/>
      <c r="T26" s="1"/>
      <c r="U26" s="1"/>
      <c r="V26" s="1"/>
    </row>
    <row r="27" spans="1:2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1"/>
      <c r="T27" s="1"/>
      <c r="U27" s="1"/>
      <c r="V27" s="1"/>
    </row>
    <row r="28" spans="1:2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1"/>
      <c r="T28" s="1"/>
      <c r="U28" s="1"/>
      <c r="V28" s="1"/>
    </row>
    <row r="29" spans="1:2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1"/>
      <c r="T29" s="1"/>
      <c r="U29" s="1"/>
      <c r="V29" s="1"/>
    </row>
    <row r="30" spans="1:2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1"/>
      <c r="T30" s="1"/>
      <c r="U30" s="1"/>
      <c r="V30" s="1"/>
    </row>
    <row r="31" spans="1:2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1"/>
      <c r="T31" s="1"/>
      <c r="U31" s="1"/>
      <c r="V31" s="1"/>
    </row>
    <row r="32" spans="1:2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1"/>
      <c r="T32" s="1"/>
      <c r="U32" s="1"/>
      <c r="V32" s="1"/>
    </row>
    <row r="33" spans="1:2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1"/>
      <c r="T33" s="1"/>
      <c r="U33" s="1"/>
      <c r="V33" s="1"/>
    </row>
    <row r="34" spans="1:2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1"/>
      <c r="T34" s="1"/>
      <c r="U34" s="1"/>
      <c r="V34" s="1"/>
    </row>
    <row r="35" spans="1:2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1"/>
      <c r="T35" s="1"/>
      <c r="U35" s="1"/>
      <c r="V35" s="1"/>
    </row>
    <row r="36" spans="1:2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1"/>
      <c r="T36" s="1"/>
      <c r="U36" s="1"/>
      <c r="V36" s="1"/>
    </row>
    <row r="37" spans="1:2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1"/>
      <c r="T37" s="1"/>
      <c r="U37" s="1"/>
      <c r="V37" s="1"/>
    </row>
    <row r="38" spans="1:22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1"/>
      <c r="T38" s="1"/>
      <c r="U38" s="1"/>
      <c r="V38" s="1"/>
    </row>
    <row r="39" spans="1:22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1"/>
      <c r="T39" s="1"/>
      <c r="U39" s="1"/>
      <c r="V39" s="1"/>
    </row>
    <row r="40" spans="1:22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"/>
      <c r="T40" s="1"/>
      <c r="U40" s="1"/>
      <c r="V40" s="1"/>
    </row>
    <row r="41" spans="1:22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"/>
      <c r="T41" s="1"/>
      <c r="U41" s="1"/>
      <c r="V41" s="1"/>
    </row>
    <row r="42" spans="1:22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1"/>
      <c r="T42" s="1"/>
      <c r="U42" s="1"/>
      <c r="V42" s="1"/>
    </row>
    <row r="43" spans="1:22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1"/>
      <c r="T43" s="1"/>
      <c r="U43" s="1"/>
      <c r="V43" s="1"/>
    </row>
    <row r="44" spans="1:22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1"/>
      <c r="T44" s="1"/>
      <c r="U44" s="1"/>
      <c r="V44" s="1"/>
    </row>
    <row r="45" spans="1:22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1"/>
      <c r="T45" s="1"/>
      <c r="U45" s="1"/>
      <c r="V45" s="1"/>
    </row>
    <row r="46" spans="1:22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1"/>
      <c r="T46" s="1"/>
      <c r="U46" s="1"/>
      <c r="V46" s="1"/>
    </row>
    <row r="47" spans="1:22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1"/>
      <c r="T47" s="1"/>
      <c r="U47" s="1"/>
      <c r="V47" s="1"/>
    </row>
    <row r="48" spans="1:22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1"/>
      <c r="T48" s="1"/>
      <c r="U48" s="1"/>
      <c r="V48" s="1"/>
    </row>
    <row r="49" spans="1:22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1"/>
      <c r="T49" s="1"/>
      <c r="U49" s="1"/>
      <c r="V49" s="1"/>
    </row>
    <row r="50" spans="1:22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1"/>
      <c r="T50" s="1"/>
      <c r="U50" s="1"/>
      <c r="V50" s="1"/>
    </row>
    <row r="51" spans="1:22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1"/>
      <c r="T51" s="1"/>
      <c r="U51" s="1"/>
      <c r="V51" s="1"/>
    </row>
    <row r="52" spans="1:22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">
    <mergeCell ref="B7:R7"/>
  </mergeCells>
  <pageMargins left="0.25" right="0.25" top="0.75" bottom="0.75" header="0.3" footer="0.3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4"/>
  <sheetViews>
    <sheetView topLeftCell="A25" workbookViewId="0">
      <selection activeCell="L37" sqref="L37"/>
    </sheetView>
  </sheetViews>
  <sheetFormatPr defaultRowHeight="15" x14ac:dyDescent="0.25"/>
  <cols>
    <col min="1" max="1" width="2.5703125" customWidth="1"/>
    <col min="2" max="2" width="5.5703125" customWidth="1"/>
    <col min="3" max="3" width="27.7109375" customWidth="1"/>
    <col min="4" max="4" width="22.5703125" customWidth="1"/>
    <col min="5" max="5" width="20.7109375" customWidth="1"/>
    <col min="6" max="7" width="32.85546875" customWidth="1"/>
    <col min="8" max="8" width="12.85546875" customWidth="1"/>
    <col min="10" max="10" width="14.7109375" customWidth="1"/>
    <col min="11" max="11" width="21.140625" customWidth="1"/>
    <col min="12" max="12" width="24.5703125" customWidth="1"/>
    <col min="13" max="13" width="17.85546875" customWidth="1"/>
  </cols>
  <sheetData>
    <row r="1" spans="1:13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x14ac:dyDescent="0.25">
      <c r="A2" s="2"/>
      <c r="B2" s="29" t="s">
        <v>28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63" x14ac:dyDescent="0.25">
      <c r="A4" s="2"/>
      <c r="B4" s="4" t="s">
        <v>1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</row>
    <row r="5" spans="1:13" ht="47.25" x14ac:dyDescent="0.25">
      <c r="A5" s="2"/>
      <c r="B5" s="3">
        <v>1</v>
      </c>
      <c r="C5" s="33" t="s">
        <v>40</v>
      </c>
      <c r="D5" s="3" t="s">
        <v>9</v>
      </c>
      <c r="E5" s="5" t="s">
        <v>45</v>
      </c>
      <c r="F5" s="5" t="s">
        <v>46</v>
      </c>
      <c r="G5" s="5" t="s">
        <v>63</v>
      </c>
      <c r="H5" s="3" t="s">
        <v>42</v>
      </c>
      <c r="I5" s="3">
        <v>70</v>
      </c>
      <c r="J5" s="6">
        <f>K5/I5</f>
        <v>2000</v>
      </c>
      <c r="K5" s="6">
        <v>140000</v>
      </c>
      <c r="L5" s="3" t="s">
        <v>41</v>
      </c>
      <c r="M5" s="3"/>
    </row>
    <row r="6" spans="1:13" ht="78.75" x14ac:dyDescent="0.25">
      <c r="A6" s="2"/>
      <c r="B6" s="3">
        <v>2</v>
      </c>
      <c r="C6" s="34"/>
      <c r="D6" s="3" t="s">
        <v>10</v>
      </c>
      <c r="E6" s="5" t="s">
        <v>47</v>
      </c>
      <c r="F6" s="5" t="s">
        <v>48</v>
      </c>
      <c r="G6" s="5" t="s">
        <v>64</v>
      </c>
      <c r="H6" s="3" t="s">
        <v>43</v>
      </c>
      <c r="I6" s="3">
        <v>200</v>
      </c>
      <c r="J6" s="6">
        <f t="shared" ref="J6:J23" si="0">K6/I6</f>
        <v>847</v>
      </c>
      <c r="K6" s="6">
        <v>169400</v>
      </c>
      <c r="L6" s="3" t="s">
        <v>41</v>
      </c>
      <c r="M6" s="3"/>
    </row>
    <row r="7" spans="1:13" ht="94.5" x14ac:dyDescent="0.25">
      <c r="A7" s="2"/>
      <c r="B7" s="3">
        <v>3</v>
      </c>
      <c r="C7" s="34"/>
      <c r="D7" s="3" t="s">
        <v>81</v>
      </c>
      <c r="E7" s="5" t="s">
        <v>82</v>
      </c>
      <c r="F7" s="5" t="s">
        <v>83</v>
      </c>
      <c r="G7" s="5" t="s">
        <v>84</v>
      </c>
      <c r="H7" s="3" t="s">
        <v>26</v>
      </c>
      <c r="I7" s="3">
        <v>7</v>
      </c>
      <c r="J7" s="6">
        <f t="shared" si="0"/>
        <v>5170.0714285714284</v>
      </c>
      <c r="K7" s="6">
        <v>36190.5</v>
      </c>
      <c r="L7" s="3" t="s">
        <v>41</v>
      </c>
      <c r="M7" s="3"/>
    </row>
    <row r="8" spans="1:13" ht="63" x14ac:dyDescent="0.25">
      <c r="A8" s="2"/>
      <c r="B8" s="3">
        <v>4</v>
      </c>
      <c r="C8" s="34"/>
      <c r="D8" s="3" t="s">
        <v>11</v>
      </c>
      <c r="E8" s="5" t="s">
        <v>25</v>
      </c>
      <c r="F8" s="5" t="s">
        <v>49</v>
      </c>
      <c r="G8" s="5" t="s">
        <v>65</v>
      </c>
      <c r="H8" s="3" t="s">
        <v>43</v>
      </c>
      <c r="I8" s="3">
        <v>15</v>
      </c>
      <c r="J8" s="6">
        <f t="shared" si="0"/>
        <v>2058.4333333333334</v>
      </c>
      <c r="K8" s="6">
        <v>30876.5</v>
      </c>
      <c r="L8" s="3" t="s">
        <v>41</v>
      </c>
      <c r="M8" s="3"/>
    </row>
    <row r="9" spans="1:13" ht="63" x14ac:dyDescent="0.25">
      <c r="A9" s="2"/>
      <c r="B9" s="3">
        <v>5</v>
      </c>
      <c r="C9" s="34"/>
      <c r="D9" s="3" t="s">
        <v>11</v>
      </c>
      <c r="E9" s="5" t="s">
        <v>25</v>
      </c>
      <c r="F9" s="5" t="s">
        <v>49</v>
      </c>
      <c r="G9" s="5" t="s">
        <v>66</v>
      </c>
      <c r="H9" s="3" t="s">
        <v>43</v>
      </c>
      <c r="I9" s="3">
        <v>20</v>
      </c>
      <c r="J9" s="6">
        <f t="shared" si="0"/>
        <v>981.57500000000005</v>
      </c>
      <c r="K9" s="6">
        <v>19631.5</v>
      </c>
      <c r="L9" s="3" t="s">
        <v>41</v>
      </c>
      <c r="M9" s="3"/>
    </row>
    <row r="10" spans="1:13" ht="78.75" x14ac:dyDescent="0.25">
      <c r="A10" s="2"/>
      <c r="B10" s="3">
        <v>6</v>
      </c>
      <c r="C10" s="34"/>
      <c r="D10" s="3" t="s">
        <v>10</v>
      </c>
      <c r="E10" s="5" t="s">
        <v>47</v>
      </c>
      <c r="F10" s="5" t="s">
        <v>48</v>
      </c>
      <c r="G10" s="5" t="s">
        <v>67</v>
      </c>
      <c r="H10" s="3" t="s">
        <v>43</v>
      </c>
      <c r="I10" s="3">
        <v>50</v>
      </c>
      <c r="J10" s="6">
        <f t="shared" si="0"/>
        <v>812.43</v>
      </c>
      <c r="K10" s="6">
        <v>40621.5</v>
      </c>
      <c r="L10" s="3" t="s">
        <v>41</v>
      </c>
      <c r="M10" s="3"/>
    </row>
    <row r="11" spans="1:13" ht="141.75" x14ac:dyDescent="0.25">
      <c r="A11" s="2"/>
      <c r="B11" s="3">
        <v>7</v>
      </c>
      <c r="C11" s="34"/>
      <c r="D11" s="3" t="s">
        <v>12</v>
      </c>
      <c r="E11" s="5" t="s">
        <v>20</v>
      </c>
      <c r="F11" s="5" t="s">
        <v>50</v>
      </c>
      <c r="G11" s="5" t="s">
        <v>68</v>
      </c>
      <c r="H11" s="3" t="s">
        <v>43</v>
      </c>
      <c r="I11" s="3">
        <v>10</v>
      </c>
      <c r="J11" s="6">
        <f t="shared" si="0"/>
        <v>6250</v>
      </c>
      <c r="K11" s="6">
        <v>62500</v>
      </c>
      <c r="L11" s="3" t="s">
        <v>41</v>
      </c>
      <c r="M11" s="3"/>
    </row>
    <row r="12" spans="1:13" ht="94.5" x14ac:dyDescent="0.25">
      <c r="A12" s="2"/>
      <c r="B12" s="3">
        <v>8</v>
      </c>
      <c r="C12" s="34"/>
      <c r="D12" s="3" t="s">
        <v>13</v>
      </c>
      <c r="E12" s="5" t="s">
        <v>21</v>
      </c>
      <c r="F12" s="5" t="s">
        <v>51</v>
      </c>
      <c r="G12" s="5" t="s">
        <v>69</v>
      </c>
      <c r="H12" s="3" t="s">
        <v>43</v>
      </c>
      <c r="I12" s="3">
        <v>10</v>
      </c>
      <c r="J12" s="6">
        <f t="shared" si="0"/>
        <v>723.15</v>
      </c>
      <c r="K12" s="6">
        <v>7231.5</v>
      </c>
      <c r="L12" s="3" t="s">
        <v>41</v>
      </c>
      <c r="M12" s="3"/>
    </row>
    <row r="13" spans="1:13" ht="141.75" x14ac:dyDescent="0.25">
      <c r="A13" s="2"/>
      <c r="B13" s="3">
        <v>9</v>
      </c>
      <c r="C13" s="34"/>
      <c r="D13" s="3" t="s">
        <v>14</v>
      </c>
      <c r="E13" s="5" t="s">
        <v>21</v>
      </c>
      <c r="F13" s="5" t="s">
        <v>52</v>
      </c>
      <c r="G13" s="5" t="s">
        <v>70</v>
      </c>
      <c r="H13" s="3" t="s">
        <v>43</v>
      </c>
      <c r="I13" s="3">
        <v>10</v>
      </c>
      <c r="J13" s="6">
        <f t="shared" si="0"/>
        <v>1148.1500000000001</v>
      </c>
      <c r="K13" s="6">
        <v>11481.5</v>
      </c>
      <c r="L13" s="3" t="s">
        <v>41</v>
      </c>
      <c r="M13" s="3"/>
    </row>
    <row r="14" spans="1:13" ht="63" x14ac:dyDescent="0.25">
      <c r="A14" s="2"/>
      <c r="B14" s="3">
        <v>10</v>
      </c>
      <c r="C14" s="34"/>
      <c r="D14" s="3" t="s">
        <v>15</v>
      </c>
      <c r="E14" s="5" t="s">
        <v>53</v>
      </c>
      <c r="F14" s="5" t="s">
        <v>54</v>
      </c>
      <c r="G14" s="5" t="s">
        <v>71</v>
      </c>
      <c r="H14" s="3" t="s">
        <v>43</v>
      </c>
      <c r="I14" s="3">
        <v>20</v>
      </c>
      <c r="J14" s="6">
        <f t="shared" si="0"/>
        <v>902</v>
      </c>
      <c r="K14" s="6">
        <v>18040</v>
      </c>
      <c r="L14" s="3" t="s">
        <v>41</v>
      </c>
      <c r="M14" s="3"/>
    </row>
    <row r="15" spans="1:13" ht="126" x14ac:dyDescent="0.25">
      <c r="A15" s="2"/>
      <c r="B15" s="3">
        <v>11</v>
      </c>
      <c r="C15" s="34"/>
      <c r="D15" s="3" t="s">
        <v>11</v>
      </c>
      <c r="E15" s="5" t="s">
        <v>25</v>
      </c>
      <c r="F15" s="5" t="s">
        <v>49</v>
      </c>
      <c r="G15" s="5" t="s">
        <v>72</v>
      </c>
      <c r="H15" s="3" t="s">
        <v>43</v>
      </c>
      <c r="I15" s="3">
        <v>100</v>
      </c>
      <c r="J15" s="6">
        <f t="shared" si="0"/>
        <v>347</v>
      </c>
      <c r="K15" s="6">
        <v>34700</v>
      </c>
      <c r="L15" s="3" t="s">
        <v>41</v>
      </c>
      <c r="M15" s="3"/>
    </row>
    <row r="16" spans="1:13" ht="47.25" x14ac:dyDescent="0.25">
      <c r="A16" s="2"/>
      <c r="B16" s="3">
        <v>12</v>
      </c>
      <c r="C16" s="34"/>
      <c r="D16" s="3" t="s">
        <v>11</v>
      </c>
      <c r="E16" s="5" t="s">
        <v>25</v>
      </c>
      <c r="F16" s="5" t="s">
        <v>49</v>
      </c>
      <c r="G16" s="5" t="s">
        <v>73</v>
      </c>
      <c r="H16" s="3" t="s">
        <v>43</v>
      </c>
      <c r="I16" s="3">
        <v>100</v>
      </c>
      <c r="J16" s="6">
        <f t="shared" si="0"/>
        <v>171</v>
      </c>
      <c r="K16" s="6">
        <v>17100</v>
      </c>
      <c r="L16" s="3" t="s">
        <v>41</v>
      </c>
      <c r="M16" s="3"/>
    </row>
    <row r="17" spans="1:13" ht="110.25" x14ac:dyDescent="0.25">
      <c r="A17" s="2"/>
      <c r="B17" s="3">
        <v>13</v>
      </c>
      <c r="C17" s="34"/>
      <c r="D17" s="3" t="s">
        <v>16</v>
      </c>
      <c r="E17" s="5" t="s">
        <v>22</v>
      </c>
      <c r="F17" s="5" t="s">
        <v>55</v>
      </c>
      <c r="G17" s="5" t="s">
        <v>74</v>
      </c>
      <c r="H17" s="3" t="s">
        <v>43</v>
      </c>
      <c r="I17" s="3">
        <v>12</v>
      </c>
      <c r="J17" s="6">
        <f t="shared" si="0"/>
        <v>771.29166666666663</v>
      </c>
      <c r="K17" s="6">
        <v>9255.5</v>
      </c>
      <c r="L17" s="3" t="s">
        <v>41</v>
      </c>
      <c r="M17" s="3"/>
    </row>
    <row r="18" spans="1:13" ht="94.5" x14ac:dyDescent="0.25">
      <c r="A18" s="2"/>
      <c r="B18" s="3">
        <v>14</v>
      </c>
      <c r="C18" s="34"/>
      <c r="D18" s="3" t="s">
        <v>16</v>
      </c>
      <c r="E18" s="5" t="s">
        <v>22</v>
      </c>
      <c r="F18" s="5" t="s">
        <v>55</v>
      </c>
      <c r="G18" s="5" t="s">
        <v>75</v>
      </c>
      <c r="H18" s="3" t="s">
        <v>43</v>
      </c>
      <c r="I18" s="3">
        <v>1</v>
      </c>
      <c r="J18" s="6">
        <f t="shared" si="0"/>
        <v>18959</v>
      </c>
      <c r="K18" s="6">
        <v>18959</v>
      </c>
      <c r="L18" s="3" t="s">
        <v>41</v>
      </c>
      <c r="M18" s="3"/>
    </row>
    <row r="19" spans="1:13" ht="47.25" x14ac:dyDescent="0.25">
      <c r="A19" s="2"/>
      <c r="B19" s="3">
        <v>15</v>
      </c>
      <c r="C19" s="34"/>
      <c r="D19" s="3" t="s">
        <v>17</v>
      </c>
      <c r="E19" s="5" t="s">
        <v>23</v>
      </c>
      <c r="F19" s="5" t="s">
        <v>56</v>
      </c>
      <c r="G19" s="5" t="s">
        <v>76</v>
      </c>
      <c r="H19" s="3" t="s">
        <v>44</v>
      </c>
      <c r="I19" s="3">
        <v>10</v>
      </c>
      <c r="J19" s="6">
        <f t="shared" si="0"/>
        <v>1080</v>
      </c>
      <c r="K19" s="6">
        <v>10800</v>
      </c>
      <c r="L19" s="3" t="s">
        <v>41</v>
      </c>
      <c r="M19" s="3"/>
    </row>
    <row r="20" spans="1:13" ht="110.25" x14ac:dyDescent="0.25">
      <c r="A20" s="2"/>
      <c r="B20" s="3">
        <v>16</v>
      </c>
      <c r="C20" s="34"/>
      <c r="D20" s="3" t="s">
        <v>18</v>
      </c>
      <c r="E20" s="5" t="s">
        <v>58</v>
      </c>
      <c r="F20" s="5" t="s">
        <v>57</v>
      </c>
      <c r="G20" s="5" t="s">
        <v>77</v>
      </c>
      <c r="H20" s="3" t="s">
        <v>43</v>
      </c>
      <c r="I20" s="3">
        <v>5</v>
      </c>
      <c r="J20" s="6">
        <f t="shared" si="0"/>
        <v>2098.3000000000002</v>
      </c>
      <c r="K20" s="6">
        <v>10491.5</v>
      </c>
      <c r="L20" s="3" t="s">
        <v>41</v>
      </c>
      <c r="M20" s="3"/>
    </row>
    <row r="21" spans="1:13" ht="110.25" x14ac:dyDescent="0.25">
      <c r="A21" s="2"/>
      <c r="B21" s="3">
        <v>17</v>
      </c>
      <c r="C21" s="34"/>
      <c r="D21" s="3" t="s">
        <v>19</v>
      </c>
      <c r="E21" s="5" t="s">
        <v>59</v>
      </c>
      <c r="F21" s="5" t="s">
        <v>60</v>
      </c>
      <c r="G21" s="5" t="s">
        <v>78</v>
      </c>
      <c r="H21" s="3" t="s">
        <v>43</v>
      </c>
      <c r="I21" s="3">
        <v>100</v>
      </c>
      <c r="J21" s="6">
        <f t="shared" si="0"/>
        <v>290.71499999999997</v>
      </c>
      <c r="K21" s="6">
        <v>29071.5</v>
      </c>
      <c r="L21" s="3" t="s">
        <v>41</v>
      </c>
      <c r="M21" s="3"/>
    </row>
    <row r="22" spans="1:13" ht="157.5" x14ac:dyDescent="0.25">
      <c r="A22" s="2"/>
      <c r="B22" s="3">
        <v>18</v>
      </c>
      <c r="C22" s="34"/>
      <c r="D22" s="3" t="s">
        <v>19</v>
      </c>
      <c r="E22" s="5" t="s">
        <v>59</v>
      </c>
      <c r="F22" s="5" t="s">
        <v>60</v>
      </c>
      <c r="G22" s="5" t="s">
        <v>79</v>
      </c>
      <c r="H22" s="3" t="s">
        <v>43</v>
      </c>
      <c r="I22" s="3">
        <v>100</v>
      </c>
      <c r="J22" s="6">
        <f t="shared" si="0"/>
        <v>76.715000000000003</v>
      </c>
      <c r="K22" s="6">
        <v>7671.5</v>
      </c>
      <c r="L22" s="3" t="s">
        <v>41</v>
      </c>
      <c r="M22" s="3"/>
    </row>
    <row r="23" spans="1:13" ht="157.5" x14ac:dyDescent="0.25">
      <c r="A23" s="2"/>
      <c r="B23" s="3">
        <v>19</v>
      </c>
      <c r="C23" s="34"/>
      <c r="D23" s="3" t="s">
        <v>24</v>
      </c>
      <c r="E23" s="5" t="s">
        <v>61</v>
      </c>
      <c r="F23" s="5" t="s">
        <v>62</v>
      </c>
      <c r="G23" s="5" t="s">
        <v>80</v>
      </c>
      <c r="H23" s="3" t="s">
        <v>43</v>
      </c>
      <c r="I23" s="3">
        <v>15</v>
      </c>
      <c r="J23" s="6">
        <f t="shared" si="0"/>
        <v>629.43333333333328</v>
      </c>
      <c r="K23" s="6">
        <v>9441.5</v>
      </c>
      <c r="L23" s="3" t="s">
        <v>41</v>
      </c>
      <c r="M23" s="3"/>
    </row>
    <row r="24" spans="1:13" ht="110.25" x14ac:dyDescent="0.25">
      <c r="A24" s="2"/>
      <c r="B24" s="3">
        <v>20</v>
      </c>
      <c r="C24" s="34"/>
      <c r="D24" s="3" t="s">
        <v>85</v>
      </c>
      <c r="E24" s="5" t="s">
        <v>89</v>
      </c>
      <c r="F24" s="5" t="s">
        <v>90</v>
      </c>
      <c r="G24" s="5" t="s">
        <v>91</v>
      </c>
      <c r="H24" s="3" t="s">
        <v>43</v>
      </c>
      <c r="I24" s="13">
        <v>3</v>
      </c>
      <c r="J24" s="11">
        <v>39325</v>
      </c>
      <c r="K24" s="11">
        <f>I24*J24</f>
        <v>117975</v>
      </c>
      <c r="L24" s="3" t="s">
        <v>41</v>
      </c>
      <c r="M24" s="3"/>
    </row>
    <row r="25" spans="1:13" ht="94.5" x14ac:dyDescent="0.25">
      <c r="A25" s="2"/>
      <c r="B25" s="3">
        <v>21</v>
      </c>
      <c r="C25" s="34"/>
      <c r="D25" s="14" t="s">
        <v>86</v>
      </c>
      <c r="E25" s="15" t="s">
        <v>92</v>
      </c>
      <c r="F25" s="15" t="s">
        <v>93</v>
      </c>
      <c r="G25" s="14" t="s">
        <v>94</v>
      </c>
      <c r="H25" s="3" t="s">
        <v>43</v>
      </c>
      <c r="I25" s="16">
        <v>2</v>
      </c>
      <c r="J25" s="17">
        <v>6690</v>
      </c>
      <c r="K25" s="17">
        <f>I25*J25</f>
        <v>13380</v>
      </c>
      <c r="L25" s="3" t="s">
        <v>41</v>
      </c>
      <c r="M25" s="3"/>
    </row>
    <row r="26" spans="1:13" s="10" customFormat="1" ht="63" x14ac:dyDescent="0.25">
      <c r="A26" s="7"/>
      <c r="B26" s="8">
        <v>22</v>
      </c>
      <c r="C26" s="34"/>
      <c r="D26" s="18" t="s">
        <v>88</v>
      </c>
      <c r="E26" s="19" t="s">
        <v>87</v>
      </c>
      <c r="F26" s="19" t="s">
        <v>95</v>
      </c>
      <c r="G26" s="19" t="s">
        <v>97</v>
      </c>
      <c r="H26" s="8" t="s">
        <v>43</v>
      </c>
      <c r="I26" s="20">
        <v>2</v>
      </c>
      <c r="J26" s="21">
        <v>53180</v>
      </c>
      <c r="K26" s="9">
        <f>I26*J26</f>
        <v>106360</v>
      </c>
      <c r="L26" s="8" t="s">
        <v>41</v>
      </c>
      <c r="M26" s="8"/>
    </row>
    <row r="27" spans="1:13" s="10" customFormat="1" ht="47.25" x14ac:dyDescent="0.25">
      <c r="A27" s="7"/>
      <c r="B27" s="8">
        <v>23</v>
      </c>
      <c r="C27" s="34"/>
      <c r="D27" s="18" t="s">
        <v>88</v>
      </c>
      <c r="E27" s="19" t="s">
        <v>87</v>
      </c>
      <c r="F27" s="19" t="s">
        <v>95</v>
      </c>
      <c r="G27" s="19" t="s">
        <v>96</v>
      </c>
      <c r="H27" s="8" t="s">
        <v>43</v>
      </c>
      <c r="I27" s="20">
        <v>3</v>
      </c>
      <c r="J27" s="21">
        <v>51690</v>
      </c>
      <c r="K27" s="9">
        <f t="shared" ref="K27:K29" si="1">I27*J27</f>
        <v>155070</v>
      </c>
      <c r="L27" s="8" t="s">
        <v>41</v>
      </c>
      <c r="M27" s="8"/>
    </row>
    <row r="28" spans="1:13" s="10" customFormat="1" ht="63" x14ac:dyDescent="0.25">
      <c r="A28" s="7"/>
      <c r="B28" s="8">
        <v>24</v>
      </c>
      <c r="C28" s="34"/>
      <c r="D28" s="18" t="s">
        <v>88</v>
      </c>
      <c r="E28" s="19" t="s">
        <v>87</v>
      </c>
      <c r="F28" s="19" t="s">
        <v>95</v>
      </c>
      <c r="G28" s="19" t="s">
        <v>98</v>
      </c>
      <c r="H28" s="8" t="s">
        <v>43</v>
      </c>
      <c r="I28" s="20">
        <v>1</v>
      </c>
      <c r="J28" s="21">
        <v>52400</v>
      </c>
      <c r="K28" s="9">
        <f t="shared" si="1"/>
        <v>52400</v>
      </c>
      <c r="L28" s="8" t="s">
        <v>41</v>
      </c>
      <c r="M28" s="8"/>
    </row>
    <row r="29" spans="1:13" s="10" customFormat="1" ht="63" x14ac:dyDescent="0.25">
      <c r="A29" s="7"/>
      <c r="B29" s="8">
        <v>25</v>
      </c>
      <c r="C29" s="35"/>
      <c r="D29" s="18" t="s">
        <v>88</v>
      </c>
      <c r="E29" s="19" t="s">
        <v>87</v>
      </c>
      <c r="F29" s="19" t="s">
        <v>95</v>
      </c>
      <c r="G29" s="19" t="s">
        <v>99</v>
      </c>
      <c r="H29" s="8" t="s">
        <v>43</v>
      </c>
      <c r="I29" s="20">
        <v>1</v>
      </c>
      <c r="J29" s="21">
        <v>52400</v>
      </c>
      <c r="K29" s="9">
        <f t="shared" si="1"/>
        <v>52400</v>
      </c>
      <c r="L29" s="8" t="s">
        <v>41</v>
      </c>
      <c r="M29" s="8"/>
    </row>
    <row r="30" spans="1:13" ht="15.75" x14ac:dyDescent="0.25">
      <c r="A30" s="2"/>
      <c r="B30" s="30" t="s">
        <v>27</v>
      </c>
      <c r="C30" s="31"/>
      <c r="D30" s="31"/>
      <c r="E30" s="31"/>
      <c r="F30" s="31"/>
      <c r="G30" s="31"/>
      <c r="H30" s="31"/>
      <c r="I30" s="31"/>
      <c r="J30" s="32"/>
      <c r="K30" s="12">
        <f>SUM(K5:K29)</f>
        <v>1181048.5</v>
      </c>
      <c r="L30" s="3"/>
      <c r="M30" s="3"/>
    </row>
    <row r="31" spans="1:13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</sheetData>
  <mergeCells count="3">
    <mergeCell ref="B2:M2"/>
    <mergeCell ref="B30:J30"/>
    <mergeCell ref="C5:C29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 язык</vt:lpstr>
      <vt:lpstr>каз язык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2024-06-26T06:12:40Z</dcterms:modified>
</cp:coreProperties>
</file>